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9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'Лист1'!$A$1:$Q$14</definedName>
  </definedNames>
  <calcPr fullCalcOnLoad="1"/>
</workbook>
</file>

<file path=xl/sharedStrings.xml><?xml version="1.0" encoding="utf-8"?>
<sst xmlns="http://schemas.openxmlformats.org/spreadsheetml/2006/main" count="28" uniqueCount="28">
  <si>
    <t>№</t>
  </si>
  <si>
    <t>Наименование предмета контракта</t>
  </si>
  <si>
    <t>Существенные условия исполнения контракта</t>
  </si>
  <si>
    <t>Ед. изм.</t>
  </si>
  <si>
    <t>Кол-во</t>
  </si>
  <si>
    <t>Коммерческие предложения (руб./ед.изм)</t>
  </si>
  <si>
    <t>Применяемый коэффициент</t>
  </si>
  <si>
    <t xml:space="preserve">Средняя арифметическая цена заединицу &lt;ц&gt; </t>
  </si>
  <si>
    <t>Среднее квадратичное отклонение</t>
  </si>
  <si>
    <t>коэффициент вариации цен V (%)                    (не должен превышать 33%)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</si>
  <si>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</si>
  <si>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</si>
  <si>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Расчет Н(М)ЦК по формуле                             v - количество (объем)                            закупаемого товара (работы, услуги);            - цена единицы</t>
  </si>
  <si>
    <t>Цена за единицу изм. (руб.)</t>
  </si>
  <si>
    <t>-</t>
  </si>
  <si>
    <t>В соответствии с техническим заданием</t>
  </si>
  <si>
    <t xml:space="preserve">                                                                                        </t>
  </si>
  <si>
    <t>Поставщик №1</t>
  </si>
  <si>
    <t>Поставщик №2</t>
  </si>
  <si>
    <t>Поставщик №3</t>
  </si>
  <si>
    <t xml:space="preserve">                                                                                                                      Обоснование начальной (максимальной) цены договора</t>
  </si>
  <si>
    <r>
      <t xml:space="preserve">
Начальная (максимальная) цена договора установлена в соответствии с Положением ГППО "Славяне" о  закупке товаров, работ, услуг методом сопоставимых рыночных цен (анализа рынка) на товары, являющиеся предметом аукциона.
В соответствии с Положением Заказчиком были направлены соответствующие запросы о предоставлении ценовой информации поставщикам товара, являющегося предметом закупки.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</t>
    </r>
  </si>
  <si>
    <t>Обоснование начальной (максимальной) цены договора</t>
  </si>
  <si>
    <t>л</t>
  </si>
  <si>
    <t>Пропан-бутан автомобильный</t>
  </si>
  <si>
    <t>на поставку сжиженного газа марки ПБА (Пропан-бутан автомобильный) (г. Великие Луки Псковской области).</t>
  </si>
  <si>
    <r>
      <t>Коэффициент вариации</t>
    </r>
    <r>
      <rPr>
        <sz val="11"/>
        <color indexed="62"/>
        <rFont val="Calibri"/>
        <family val="2"/>
      </rPr>
      <t xml:space="preserve"> </t>
    </r>
    <r>
      <rPr>
        <sz val="11"/>
        <rFont val="Calibri"/>
        <family val="2"/>
      </rPr>
      <t>составляет</t>
    </r>
    <r>
      <rPr>
        <sz val="11"/>
        <color indexed="62"/>
        <rFont val="Calibri"/>
        <family val="2"/>
      </rPr>
      <t xml:space="preserve"> 0,28 </t>
    </r>
    <r>
      <rPr>
        <sz val="11"/>
        <color indexed="8"/>
        <rFont val="Calibri"/>
        <family val="2"/>
      </rPr>
      <t xml:space="preserve">что соответствует п. 3.20.2 Приказа Министерства экономического развития РФ от 2 октября 2013 г. N 567 "Об утверждении 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
</t>
    </r>
    <r>
      <rPr>
        <sz val="11"/>
        <color indexed="8"/>
        <rFont val="Calibri"/>
        <family val="2"/>
      </rPr>
      <t xml:space="preserve">
</t>
    </r>
  </si>
  <si>
    <t>Начальная цена договора составляет 386100 (Триста восемьдесят шесть тысяч сто) рублей 00 копеек.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</si>
</sst>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"/>
    <numFmt numFmtId="18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3" fontId="5" fillId="0" borderId="0" xfId="60" applyFon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7</xdr:row>
      <xdr:rowOff>571500</xdr:rowOff>
    </xdr:from>
    <xdr:to>
      <xdr:col>12</xdr:col>
      <xdr:colOff>38100</xdr:colOff>
      <xdr:row>7</xdr:row>
      <xdr:rowOff>1038225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943850" y="3533775"/>
          <a:ext cx="2971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7</xdr:row>
      <xdr:rowOff>1181100</xdr:rowOff>
    </xdr:from>
    <xdr:to>
      <xdr:col>12</xdr:col>
      <xdr:colOff>914400</xdr:colOff>
      <xdr:row>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1433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7</xdr:row>
      <xdr:rowOff>1190625</xdr:rowOff>
    </xdr:from>
    <xdr:to>
      <xdr:col>14</xdr:col>
      <xdr:colOff>9525</xdr:colOff>
      <xdr:row>7</xdr:row>
      <xdr:rowOff>1571625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77700" y="41529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7</xdr:row>
      <xdr:rowOff>914400</xdr:rowOff>
    </xdr:from>
    <xdr:to>
      <xdr:col>13</xdr:col>
      <xdr:colOff>161925</xdr:colOff>
      <xdr:row>7</xdr:row>
      <xdr:rowOff>1133475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38766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13</xdr:col>
      <xdr:colOff>161925</xdr:colOff>
      <xdr:row>12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713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15</xdr:row>
      <xdr:rowOff>0</xdr:rowOff>
    </xdr:from>
    <xdr:to>
      <xdr:col>14</xdr:col>
      <xdr:colOff>9525</xdr:colOff>
      <xdr:row>15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77700" y="773430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15</xdr:row>
      <xdr:rowOff>0</xdr:rowOff>
    </xdr:from>
    <xdr:to>
      <xdr:col>13</xdr:col>
      <xdr:colOff>161925</xdr:colOff>
      <xdr:row>15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77343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15</xdr:row>
      <xdr:rowOff>0</xdr:rowOff>
    </xdr:from>
    <xdr:to>
      <xdr:col>13</xdr:col>
      <xdr:colOff>161925</xdr:colOff>
      <xdr:row>15</xdr:row>
      <xdr:rowOff>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77343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0</xdr:rowOff>
    </xdr:from>
    <xdr:to>
      <xdr:col>12</xdr:col>
      <xdr:colOff>38100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7056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12</xdr:col>
      <xdr:colOff>609600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0</xdr:row>
      <xdr:rowOff>0</xdr:rowOff>
    </xdr:from>
    <xdr:to>
      <xdr:col>13</xdr:col>
      <xdr:colOff>161925</xdr:colOff>
      <xdr:row>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0</xdr:rowOff>
    </xdr:from>
    <xdr:to>
      <xdr:col>12</xdr:col>
      <xdr:colOff>38100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7056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12</xdr:col>
      <xdr:colOff>609600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0</xdr:row>
      <xdr:rowOff>0</xdr:rowOff>
    </xdr:from>
    <xdr:to>
      <xdr:col>13</xdr:col>
      <xdr:colOff>161925</xdr:colOff>
      <xdr:row>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80" zoomScaleSheetLayoutView="80" zoomScalePageLayoutView="0" workbookViewId="0" topLeftCell="A1">
      <selection activeCell="A1" sqref="A1:Q14"/>
    </sheetView>
  </sheetViews>
  <sheetFormatPr defaultColWidth="9.140625" defaultRowHeight="15"/>
  <cols>
    <col min="1" max="1" width="4.421875" style="0" customWidth="1"/>
    <col min="2" max="2" width="28.28125" style="0" customWidth="1"/>
    <col min="3" max="3" width="15.8515625" style="0" customWidth="1"/>
    <col min="4" max="4" width="7.00390625" style="0" customWidth="1"/>
    <col min="5" max="5" width="9.8515625" style="0" customWidth="1"/>
    <col min="6" max="8" width="11.421875" style="0" customWidth="1"/>
    <col min="9" max="9" width="7.140625" style="0" hidden="1" customWidth="1"/>
    <col min="10" max="10" width="9.8515625" style="0" customWidth="1"/>
    <col min="11" max="11" width="14.57421875" style="0" customWidth="1"/>
    <col min="12" max="12" width="39.00390625" style="0" customWidth="1"/>
    <col min="13" max="13" width="17.140625" style="0" customWidth="1"/>
    <col min="14" max="14" width="26.57421875" style="0" customWidth="1"/>
    <col min="15" max="15" width="13.7109375" style="0" customWidth="1"/>
    <col min="16" max="16" width="12.140625" style="0" customWidth="1"/>
    <col min="17" max="17" width="17.7109375" style="0" customWidth="1"/>
  </cols>
  <sheetData>
    <row r="1" spans="11:17" ht="15">
      <c r="K1" s="33" t="s">
        <v>16</v>
      </c>
      <c r="L1" s="33"/>
      <c r="M1" s="33"/>
      <c r="N1" s="33"/>
      <c r="O1" s="33"/>
      <c r="P1" s="33"/>
      <c r="Q1" s="33"/>
    </row>
    <row r="2" spans="1:17" ht="34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2.5" customHeight="1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61.5" customHeight="1">
      <c r="A4" s="36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.75">
      <c r="A5" s="7"/>
      <c r="B5" s="7"/>
      <c r="C5" s="7"/>
      <c r="D5" s="7"/>
      <c r="E5" s="7"/>
      <c r="F5" s="12"/>
      <c r="G5" s="12"/>
      <c r="H5" s="12" t="s">
        <v>20</v>
      </c>
      <c r="I5" s="12"/>
      <c r="J5" s="7"/>
      <c r="K5" s="7"/>
      <c r="L5" s="7"/>
      <c r="M5" s="7"/>
      <c r="N5" s="7"/>
      <c r="O5" s="7"/>
      <c r="P5" s="7"/>
      <c r="Q5" s="7"/>
    </row>
    <row r="6" spans="6:9" ht="15">
      <c r="F6" s="13"/>
      <c r="G6" s="13"/>
      <c r="H6" s="13"/>
      <c r="I6" s="13"/>
    </row>
    <row r="7" spans="1:17" ht="69" customHeight="1">
      <c r="A7" s="24" t="s">
        <v>0</v>
      </c>
      <c r="B7" s="24" t="s">
        <v>1</v>
      </c>
      <c r="C7" s="24" t="s">
        <v>2</v>
      </c>
      <c r="D7" s="31" t="s">
        <v>3</v>
      </c>
      <c r="E7" s="24" t="s">
        <v>4</v>
      </c>
      <c r="F7" s="41" t="s">
        <v>5</v>
      </c>
      <c r="G7" s="42"/>
      <c r="H7" s="42"/>
      <c r="I7" s="43"/>
      <c r="J7" s="24" t="s">
        <v>6</v>
      </c>
      <c r="K7" s="28" t="s">
        <v>10</v>
      </c>
      <c r="L7" s="29"/>
      <c r="M7" s="30"/>
      <c r="N7" s="28" t="s">
        <v>11</v>
      </c>
      <c r="O7" s="29"/>
      <c r="P7" s="29"/>
      <c r="Q7" s="30"/>
    </row>
    <row r="8" spans="1:17" ht="123.75" customHeight="1">
      <c r="A8" s="25"/>
      <c r="B8" s="25"/>
      <c r="C8" s="25"/>
      <c r="D8" s="32"/>
      <c r="E8" s="25"/>
      <c r="F8" s="11" t="s">
        <v>17</v>
      </c>
      <c r="G8" s="11" t="s">
        <v>18</v>
      </c>
      <c r="H8" s="11" t="s">
        <v>19</v>
      </c>
      <c r="I8" s="11"/>
      <c r="J8" s="25"/>
      <c r="K8" s="1" t="s">
        <v>7</v>
      </c>
      <c r="L8" s="1" t="s">
        <v>8</v>
      </c>
      <c r="M8" s="1" t="s">
        <v>9</v>
      </c>
      <c r="N8" s="1" t="s">
        <v>12</v>
      </c>
      <c r="O8" s="1" t="s">
        <v>13</v>
      </c>
      <c r="P8" s="1"/>
      <c r="Q8" s="1"/>
    </row>
    <row r="9" spans="1:17" ht="106.5" customHeight="1">
      <c r="A9" s="4">
        <v>1</v>
      </c>
      <c r="B9" s="5" t="s">
        <v>24</v>
      </c>
      <c r="C9" s="4" t="s">
        <v>15</v>
      </c>
      <c r="D9" s="4" t="s">
        <v>23</v>
      </c>
      <c r="E9" s="4">
        <v>11000</v>
      </c>
      <c r="F9" s="14">
        <v>35</v>
      </c>
      <c r="G9" s="14">
        <v>35.2</v>
      </c>
      <c r="H9" s="14">
        <v>35.1</v>
      </c>
      <c r="I9" s="9"/>
      <c r="J9" s="9" t="s">
        <v>14</v>
      </c>
      <c r="K9" s="15">
        <f>AVERAGE(F9:I9)</f>
        <v>35.1</v>
      </c>
      <c r="L9" s="10">
        <f>SQRT(VAR(F9:H9))</f>
        <v>0.10000000000000142</v>
      </c>
      <c r="M9" s="10">
        <f>L9/K9*100</f>
        <v>0.28490028490028896</v>
      </c>
      <c r="N9" s="3">
        <f>E9*SUM(F9:H9)/COLUMNS(F9:H9)</f>
        <v>386100.00000000006</v>
      </c>
      <c r="O9" s="3">
        <f>N9/E9</f>
        <v>35.10000000000001</v>
      </c>
      <c r="P9" s="3"/>
      <c r="Q9" s="3"/>
    </row>
    <row r="10" spans="1:17" ht="30.75" customHeight="1">
      <c r="A10" s="16"/>
      <c r="B10" s="17"/>
      <c r="C10" s="16"/>
      <c r="D10" s="16"/>
      <c r="E10" s="16"/>
      <c r="F10" s="18"/>
      <c r="G10" s="18"/>
      <c r="H10" s="18"/>
      <c r="I10" s="19"/>
      <c r="J10" s="19"/>
      <c r="K10" s="20"/>
      <c r="L10" s="21"/>
      <c r="M10" s="21"/>
      <c r="N10" s="22"/>
      <c r="O10" s="22">
        <f>SUM(O9:O9)</f>
        <v>35.10000000000001</v>
      </c>
      <c r="P10" s="22"/>
      <c r="Q10" s="22"/>
    </row>
    <row r="11" spans="1:17" ht="52.5" customHeight="1">
      <c r="A11" s="26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4" ht="15">
      <c r="A12" s="2"/>
      <c r="B12" s="2"/>
      <c r="C12" s="2"/>
      <c r="D12" s="2"/>
      <c r="E12" s="2"/>
      <c r="F12" s="2"/>
      <c r="G12" s="2"/>
      <c r="H12" s="2"/>
      <c r="M12" s="8"/>
      <c r="N12" s="6"/>
    </row>
    <row r="13" ht="17.25">
      <c r="B13" s="23" t="s">
        <v>27</v>
      </c>
    </row>
    <row r="14" spans="3:14" ht="15">
      <c r="C14" s="40"/>
      <c r="D14" s="40"/>
      <c r="E14" s="40"/>
      <c r="F14" s="40"/>
      <c r="G14" s="40"/>
      <c r="H14" s="40"/>
      <c r="I14" s="33"/>
      <c r="J14" s="33"/>
      <c r="K14" s="33"/>
      <c r="L14" s="33"/>
      <c r="M14" s="33"/>
      <c r="N14" s="33"/>
    </row>
  </sheetData>
  <sheetProtection/>
  <mergeCells count="15">
    <mergeCell ref="C14:N14"/>
    <mergeCell ref="A7:A8"/>
    <mergeCell ref="B7:B8"/>
    <mergeCell ref="F7:I7"/>
    <mergeCell ref="K7:M7"/>
    <mergeCell ref="J7:J8"/>
    <mergeCell ref="C7:C8"/>
    <mergeCell ref="A11:Q11"/>
    <mergeCell ref="N7:Q7"/>
    <mergeCell ref="D7:D8"/>
    <mergeCell ref="E7:E8"/>
    <mergeCell ref="K1:Q1"/>
    <mergeCell ref="A3:Q3"/>
    <mergeCell ref="A4:Q4"/>
    <mergeCell ref="A2:Q2"/>
  </mergeCells>
  <printOptions/>
  <pageMargins left="0.41" right="0.5118110236220472" top="0.7480314960629921" bottom="0.3937007874015748" header="0" footer="0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B35" sqref="B35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rpc</cp:lastModifiedBy>
  <cp:lastPrinted>2022-03-01T05:48:11Z</cp:lastPrinted>
  <dcterms:created xsi:type="dcterms:W3CDTF">2014-02-04T09:40:03Z</dcterms:created>
  <dcterms:modified xsi:type="dcterms:W3CDTF">2022-03-01T05:48:12Z</dcterms:modified>
  <cp:category/>
  <cp:version/>
  <cp:contentType/>
  <cp:contentStatus/>
</cp:coreProperties>
</file>